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高中数学" sheetId="1" r:id="rId1"/>
    <sheet name="初中语文" sheetId="2" r:id="rId2"/>
    <sheet name="初中数学" sheetId="3" r:id="rId3"/>
    <sheet name="初中英语" sheetId="4" r:id="rId4"/>
    <sheet name="初中地理" sheetId="5" r:id="rId5"/>
    <sheet name="初中生物" sheetId="6" r:id="rId6"/>
    <sheet name="初中物理" sheetId="7" r:id="rId7"/>
    <sheet name="初中心理健康" sheetId="8" r:id="rId8"/>
    <sheet name="初中政治" sheetId="9" r:id="rId9"/>
    <sheet name="初中体育" sheetId="10" r:id="rId10"/>
  </sheets>
  <definedNames/>
  <calcPr fullCalcOnLoad="1"/>
</workbook>
</file>

<file path=xl/sharedStrings.xml><?xml version="1.0" encoding="utf-8"?>
<sst xmlns="http://schemas.openxmlformats.org/spreadsheetml/2006/main" count="476" uniqueCount="210">
  <si>
    <t>初中语文教师</t>
  </si>
  <si>
    <t>653118200656</t>
  </si>
  <si>
    <t>350525199408010022</t>
  </si>
  <si>
    <t>653118200657</t>
  </si>
  <si>
    <t>350500198906133023</t>
  </si>
  <si>
    <t>653118200663</t>
  </si>
  <si>
    <t>350521199505135286</t>
  </si>
  <si>
    <t>75.5</t>
  </si>
  <si>
    <t>招聘岗位</t>
  </si>
  <si>
    <t>所属</t>
  </si>
  <si>
    <t>准考证号</t>
  </si>
  <si>
    <t>性别</t>
  </si>
  <si>
    <t>证件号</t>
  </si>
  <si>
    <t>教育综合</t>
  </si>
  <si>
    <t>专业知识</t>
  </si>
  <si>
    <t>笔试成绩</t>
  </si>
  <si>
    <t>位次</t>
  </si>
  <si>
    <t>学历</t>
  </si>
  <si>
    <t>泉州市-丰泽区</t>
  </si>
  <si>
    <t>女</t>
  </si>
  <si>
    <t>95.5</t>
  </si>
  <si>
    <t>大学本科</t>
  </si>
  <si>
    <t>102.5</t>
  </si>
  <si>
    <t>93.0</t>
  </si>
  <si>
    <t>82.5</t>
  </si>
  <si>
    <t>78.0</t>
  </si>
  <si>
    <t>百分制</t>
  </si>
  <si>
    <t>加分</t>
  </si>
  <si>
    <t>加分后成绩</t>
  </si>
  <si>
    <t>备注</t>
  </si>
  <si>
    <r>
      <t>2018</t>
    </r>
    <r>
      <rPr>
        <b/>
        <sz val="16"/>
        <rFont val="宋体"/>
        <family val="0"/>
      </rPr>
      <t>年丰泽区招聘编外合同教师笔试成绩（初中语文）</t>
    </r>
  </si>
  <si>
    <t>丰泽区</t>
  </si>
  <si>
    <t>进入资格复审</t>
  </si>
  <si>
    <r>
      <t>2018</t>
    </r>
    <r>
      <rPr>
        <b/>
        <sz val="16"/>
        <rFont val="宋体"/>
        <family val="0"/>
      </rPr>
      <t>年丰泽区招聘编外合同教师笔试成绩（初中数学）</t>
    </r>
  </si>
  <si>
    <t>初中数学教师</t>
  </si>
  <si>
    <t>丰泽区</t>
  </si>
  <si>
    <t>653218200678</t>
  </si>
  <si>
    <t>350521199509284609</t>
  </si>
  <si>
    <t>104.5</t>
  </si>
  <si>
    <t>107.0</t>
  </si>
  <si>
    <t>653218200680</t>
  </si>
  <si>
    <t>350582199504150567</t>
  </si>
  <si>
    <t>91.5</t>
  </si>
  <si>
    <t>54.5</t>
  </si>
  <si>
    <t>653218200673</t>
  </si>
  <si>
    <t>男</t>
  </si>
  <si>
    <t>350583199005098350</t>
  </si>
  <si>
    <t>86.5</t>
  </si>
  <si>
    <t>115.0</t>
  </si>
  <si>
    <t>653218200679</t>
  </si>
  <si>
    <t>35058219910901504X</t>
  </si>
  <si>
    <t>89.5</t>
  </si>
  <si>
    <t>653218200681</t>
  </si>
  <si>
    <t>350627199501063522</t>
  </si>
  <si>
    <t>80.5</t>
  </si>
  <si>
    <t>69.5</t>
  </si>
  <si>
    <t>进入资格复审</t>
  </si>
  <si>
    <t>丰泽区</t>
  </si>
  <si>
    <t>进入资格复审</t>
  </si>
  <si>
    <t>丰泽区</t>
  </si>
  <si>
    <t>进入资格复审</t>
  </si>
  <si>
    <t>丰泽区</t>
  </si>
  <si>
    <t>丰泽区</t>
  </si>
  <si>
    <t>丰泽区</t>
  </si>
  <si>
    <r>
      <t>2018</t>
    </r>
    <r>
      <rPr>
        <b/>
        <sz val="16"/>
        <rFont val="宋体"/>
        <family val="0"/>
      </rPr>
      <t>年丰泽区招聘编外合同教师笔试成绩（初中地理）</t>
    </r>
  </si>
  <si>
    <t>百分制</t>
  </si>
  <si>
    <t>加分</t>
  </si>
  <si>
    <t>加分后成绩</t>
  </si>
  <si>
    <t>备注</t>
  </si>
  <si>
    <t>初中地理教师</t>
  </si>
  <si>
    <t>丰泽区</t>
  </si>
  <si>
    <t>653918200821</t>
  </si>
  <si>
    <t>350430198612234526</t>
  </si>
  <si>
    <t>113.0</t>
  </si>
  <si>
    <t>99.5</t>
  </si>
  <si>
    <t>653918200822</t>
  </si>
  <si>
    <t>350500199405182518</t>
  </si>
  <si>
    <t>86.0</t>
  </si>
  <si>
    <t>81.0</t>
  </si>
  <si>
    <t>653918200823</t>
  </si>
  <si>
    <t>350583198701231886</t>
  </si>
  <si>
    <t>95.0</t>
  </si>
  <si>
    <t>653918200824</t>
  </si>
  <si>
    <t>350524198405010018</t>
  </si>
  <si>
    <t>112.5</t>
  </si>
  <si>
    <r>
      <t>2018</t>
    </r>
    <r>
      <rPr>
        <b/>
        <sz val="16"/>
        <rFont val="宋体"/>
        <family val="0"/>
      </rPr>
      <t>年丰泽区招聘编外合同教师笔试成绩（初中生物）</t>
    </r>
  </si>
  <si>
    <t>653618200776</t>
  </si>
  <si>
    <t>350525199602203565</t>
  </si>
  <si>
    <t>106.0</t>
  </si>
  <si>
    <r>
      <rPr>
        <sz val="10"/>
        <rFont val="Arial Unicode MS"/>
        <family val="0"/>
      </rPr>
      <t>招聘岗位</t>
    </r>
  </si>
  <si>
    <r>
      <rPr>
        <sz val="10"/>
        <rFont val="Arial Unicode MS"/>
        <family val="0"/>
      </rPr>
      <t>所属</t>
    </r>
  </si>
  <si>
    <r>
      <rPr>
        <sz val="10"/>
        <rFont val="Arial Unicode MS"/>
        <family val="0"/>
      </rPr>
      <t>准考证号</t>
    </r>
  </si>
  <si>
    <r>
      <rPr>
        <sz val="10"/>
        <rFont val="Arial Unicode MS"/>
        <family val="0"/>
      </rPr>
      <t>性别</t>
    </r>
  </si>
  <si>
    <r>
      <rPr>
        <sz val="10"/>
        <rFont val="Arial Unicode MS"/>
        <family val="0"/>
      </rPr>
      <t>证件号</t>
    </r>
  </si>
  <si>
    <r>
      <rPr>
        <sz val="10"/>
        <rFont val="Arial Unicode MS"/>
        <family val="0"/>
      </rPr>
      <t>教育综合</t>
    </r>
  </si>
  <si>
    <r>
      <rPr>
        <sz val="10"/>
        <rFont val="Arial Unicode MS"/>
        <family val="0"/>
      </rPr>
      <t>专业知识</t>
    </r>
  </si>
  <si>
    <r>
      <rPr>
        <sz val="10"/>
        <rFont val="Arial Unicode MS"/>
        <family val="0"/>
      </rPr>
      <t>笔试成绩</t>
    </r>
  </si>
  <si>
    <r>
      <rPr>
        <sz val="10"/>
        <rFont val="Arial Unicode MS"/>
        <family val="0"/>
      </rPr>
      <t>百分制</t>
    </r>
  </si>
  <si>
    <r>
      <rPr>
        <sz val="10"/>
        <rFont val="Arial Unicode MS"/>
        <family val="0"/>
      </rPr>
      <t>加分</t>
    </r>
  </si>
  <si>
    <r>
      <rPr>
        <sz val="10"/>
        <rFont val="Arial Unicode MS"/>
        <family val="0"/>
      </rPr>
      <t>加分后成绩</t>
    </r>
  </si>
  <si>
    <r>
      <rPr>
        <sz val="10"/>
        <rFont val="Arial Unicode MS"/>
        <family val="0"/>
      </rPr>
      <t>位次</t>
    </r>
  </si>
  <si>
    <r>
      <rPr>
        <sz val="10"/>
        <rFont val="Arial Unicode MS"/>
        <family val="0"/>
      </rPr>
      <t>学历</t>
    </r>
  </si>
  <si>
    <r>
      <rPr>
        <sz val="10"/>
        <rFont val="Arial Unicode MS"/>
        <family val="0"/>
      </rPr>
      <t>备注</t>
    </r>
  </si>
  <si>
    <r>
      <rPr>
        <sz val="10"/>
        <rFont val="Arial Unicode MS"/>
        <family val="0"/>
      </rPr>
      <t>初中生物教师</t>
    </r>
  </si>
  <si>
    <r>
      <rPr>
        <sz val="10"/>
        <rFont val="Arial Unicode MS"/>
        <family val="0"/>
      </rPr>
      <t>丰泽区</t>
    </r>
  </si>
  <si>
    <r>
      <rPr>
        <sz val="10"/>
        <rFont val="Arial Unicode MS"/>
        <family val="0"/>
      </rPr>
      <t>女</t>
    </r>
  </si>
  <si>
    <r>
      <rPr>
        <sz val="10"/>
        <rFont val="Arial Unicode MS"/>
        <family val="0"/>
      </rPr>
      <t>大学本科</t>
    </r>
  </si>
  <si>
    <t>进入资格复审</t>
  </si>
  <si>
    <r>
      <t>2018</t>
    </r>
    <r>
      <rPr>
        <b/>
        <sz val="16"/>
        <rFont val="宋体"/>
        <family val="0"/>
      </rPr>
      <t>年丰泽区招聘编外合同教师笔试成绩（初中物理）</t>
    </r>
  </si>
  <si>
    <t>初中物理教师</t>
  </si>
  <si>
    <t>653418200761</t>
  </si>
  <si>
    <t>350123199010200331</t>
  </si>
  <si>
    <t>93.5</t>
  </si>
  <si>
    <t>64.0</t>
  </si>
  <si>
    <r>
      <rPr>
        <sz val="10"/>
        <rFont val="宋体"/>
        <family val="0"/>
      </rPr>
      <t>进入资格复审</t>
    </r>
    <r>
      <rPr>
        <sz val="10"/>
        <rFont val="Arial"/>
        <family val="2"/>
      </rPr>
      <t xml:space="preserve"> </t>
    </r>
  </si>
  <si>
    <r>
      <t>2018</t>
    </r>
    <r>
      <rPr>
        <b/>
        <sz val="16"/>
        <rFont val="宋体"/>
        <family val="0"/>
      </rPr>
      <t>年丰泽区招聘编外合同教师笔试成绩（初中英语）</t>
    </r>
  </si>
  <si>
    <t>岗位备注</t>
  </si>
  <si>
    <t>初中英语教师</t>
  </si>
  <si>
    <t>653318200724</t>
  </si>
  <si>
    <t>230108198608141027</t>
  </si>
  <si>
    <t>0.0</t>
  </si>
  <si>
    <t>硕士研究生</t>
  </si>
  <si>
    <t>653318200690</t>
  </si>
  <si>
    <t>350322199001162622</t>
  </si>
  <si>
    <t>118.5</t>
  </si>
  <si>
    <t>105.5</t>
  </si>
  <si>
    <t/>
  </si>
  <si>
    <t>653318200757</t>
  </si>
  <si>
    <t>350821199101063622</t>
  </si>
  <si>
    <t>123.0</t>
  </si>
  <si>
    <t>97.5</t>
  </si>
  <si>
    <t>653318200751</t>
  </si>
  <si>
    <t>350500199512074029</t>
  </si>
  <si>
    <t>116.0</t>
  </si>
  <si>
    <t>101.0</t>
  </si>
  <si>
    <t>653318200738</t>
  </si>
  <si>
    <t>350582199303233040</t>
  </si>
  <si>
    <t>118.0</t>
  </si>
  <si>
    <t>99.0</t>
  </si>
  <si>
    <t>653318200708</t>
  </si>
  <si>
    <t>350624199109255029</t>
  </si>
  <si>
    <t>105.0</t>
  </si>
  <si>
    <t>653318200702</t>
  </si>
  <si>
    <t>350583199110161366</t>
  </si>
  <si>
    <t>92.0</t>
  </si>
  <si>
    <t>653318200714</t>
  </si>
  <si>
    <t>350425198709153123</t>
  </si>
  <si>
    <t>103.5</t>
  </si>
  <si>
    <t>91.0</t>
  </si>
  <si>
    <t>653318200717</t>
  </si>
  <si>
    <t>350583199012143121</t>
  </si>
  <si>
    <t>106.5</t>
  </si>
  <si>
    <t>89.0</t>
  </si>
  <si>
    <t>653318200749</t>
  </si>
  <si>
    <t>350582199601250543</t>
  </si>
  <si>
    <t>84.0</t>
  </si>
  <si>
    <t>653318200686</t>
  </si>
  <si>
    <t>350521198911027526</t>
  </si>
  <si>
    <t>653318200726</t>
  </si>
  <si>
    <t>350500199511213023</t>
  </si>
  <si>
    <t>88.0</t>
  </si>
  <si>
    <t>653318200691</t>
  </si>
  <si>
    <t>35050219851014102X</t>
  </si>
  <si>
    <t>77.0</t>
  </si>
  <si>
    <t>653318200728</t>
  </si>
  <si>
    <t>350802199411034027</t>
  </si>
  <si>
    <t>83.5</t>
  </si>
  <si>
    <t>79.5</t>
  </si>
  <si>
    <t>653318200733</t>
  </si>
  <si>
    <t>350521199305045526</t>
  </si>
  <si>
    <t>653318200697</t>
  </si>
  <si>
    <t>350583199201084343</t>
  </si>
  <si>
    <t>76.5</t>
  </si>
  <si>
    <t>76.0</t>
  </si>
  <si>
    <t>653318200704</t>
  </si>
  <si>
    <t>350322199203203525</t>
  </si>
  <si>
    <t>72.0</t>
  </si>
  <si>
    <t>653318200703</t>
  </si>
  <si>
    <t>350722199405204624</t>
  </si>
  <si>
    <t>63.5</t>
  </si>
  <si>
    <t>73.5</t>
  </si>
  <si>
    <t>免笔试进入资格复审</t>
  </si>
  <si>
    <r>
      <t>2018</t>
    </r>
    <r>
      <rPr>
        <b/>
        <sz val="16"/>
        <rFont val="宋体"/>
        <family val="0"/>
      </rPr>
      <t>年丰泽区招聘编外合同教师笔试成绩（初中心理）</t>
    </r>
  </si>
  <si>
    <t>初中心理健康教育教师</t>
  </si>
  <si>
    <t>654618200871</t>
  </si>
  <si>
    <t>350582199308221049</t>
  </si>
  <si>
    <t>/</t>
  </si>
  <si>
    <t>654618200873</t>
  </si>
  <si>
    <t>350322199305262526</t>
  </si>
  <si>
    <r>
      <t>2018</t>
    </r>
    <r>
      <rPr>
        <b/>
        <sz val="16"/>
        <rFont val="宋体"/>
        <family val="0"/>
      </rPr>
      <t>年丰泽区招聘编外合同教师笔试成绩（初中政治）</t>
    </r>
  </si>
  <si>
    <t>初中思想政治教师</t>
  </si>
  <si>
    <t>丰泽区</t>
  </si>
  <si>
    <t>653718200792</t>
  </si>
  <si>
    <t>35222519920311451X</t>
  </si>
  <si>
    <r>
      <t>2018</t>
    </r>
    <r>
      <rPr>
        <b/>
        <sz val="16"/>
        <rFont val="宋体"/>
        <family val="0"/>
      </rPr>
      <t>年丰泽区招聘编外合同教师笔试成绩（高中数学）</t>
    </r>
  </si>
  <si>
    <t>高中数学教师</t>
  </si>
  <si>
    <t>653218200670</t>
  </si>
  <si>
    <t>350502198903262025</t>
  </si>
  <si>
    <t>免笔试直接进入资格复审</t>
  </si>
  <si>
    <r>
      <t>2018</t>
    </r>
    <r>
      <rPr>
        <b/>
        <sz val="16"/>
        <rFont val="宋体"/>
        <family val="0"/>
      </rPr>
      <t>年丰泽区招聘编外合同教师笔试成绩（中学体育）</t>
    </r>
  </si>
  <si>
    <t>中学体育教师</t>
  </si>
  <si>
    <t>丰泽区</t>
  </si>
  <si>
    <t>654518200868</t>
  </si>
  <si>
    <t>350500199103283014</t>
  </si>
  <si>
    <t>77.5</t>
  </si>
  <si>
    <t>654518200870</t>
  </si>
  <si>
    <t>350521199008074515</t>
  </si>
  <si>
    <t>68.5</t>
  </si>
  <si>
    <t>考生弃考</t>
  </si>
  <si>
    <t>未达合格线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</si>
</sst>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6">
    <font>
      <sz val="10"/>
      <name val="Arial"/>
      <family val="2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0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10" xfId="0" applyNumberForma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176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H16" sqref="H16"/>
    </sheetView>
  </sheetViews>
  <sheetFormatPr defaultColWidth="9.140625" defaultRowHeight="12.75"/>
  <cols>
    <col min="10" max="10" width="6.7109375" style="0" customWidth="1"/>
    <col min="12" max="12" width="6.8515625" style="0" customWidth="1"/>
  </cols>
  <sheetData>
    <row r="1" spans="1:14" ht="20.25">
      <c r="A1" s="23" t="s">
        <v>194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26</v>
      </c>
      <c r="J2" s="1" t="s">
        <v>27</v>
      </c>
      <c r="K2" s="1" t="s">
        <v>28</v>
      </c>
      <c r="L2" s="1" t="s">
        <v>16</v>
      </c>
      <c r="M2" s="1" t="s">
        <v>17</v>
      </c>
      <c r="N2" s="1" t="s">
        <v>29</v>
      </c>
    </row>
    <row r="3" spans="1:14" ht="45.75" customHeight="1">
      <c r="A3" s="2" t="s">
        <v>195</v>
      </c>
      <c r="B3" s="15" t="s">
        <v>191</v>
      </c>
      <c r="C3" s="2" t="s">
        <v>196</v>
      </c>
      <c r="D3" s="2" t="s">
        <v>19</v>
      </c>
      <c r="E3" s="2" t="s">
        <v>197</v>
      </c>
      <c r="F3" s="2" t="s">
        <v>120</v>
      </c>
      <c r="G3" s="2" t="s">
        <v>120</v>
      </c>
      <c r="H3" s="2"/>
      <c r="I3" s="2"/>
      <c r="J3" s="2"/>
      <c r="K3" s="2"/>
      <c r="L3" s="2">
        <v>1</v>
      </c>
      <c r="M3" s="2" t="s">
        <v>121</v>
      </c>
      <c r="N3" s="15" t="s">
        <v>198</v>
      </c>
    </row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2.140625" style="0" customWidth="1"/>
    <col min="2" max="2" width="7.421875" style="0" customWidth="1"/>
    <col min="4" max="4" width="5.00390625" style="0" customWidth="1"/>
    <col min="5" max="5" width="19.28125" style="0" customWidth="1"/>
    <col min="7" max="7" width="6.57421875" style="0" customWidth="1"/>
    <col min="10" max="10" width="5.7109375" style="0" customWidth="1"/>
    <col min="12" max="12" width="5.57421875" style="0" customWidth="1"/>
    <col min="13" max="13" width="6.00390625" style="0" customWidth="1"/>
    <col min="14" max="14" width="8.28125" style="0" customWidth="1"/>
  </cols>
  <sheetData>
    <row r="1" spans="1:14" ht="20.25">
      <c r="A1" s="23" t="s">
        <v>199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75" customHeight="1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26</v>
      </c>
      <c r="J2" s="1" t="s">
        <v>27</v>
      </c>
      <c r="K2" s="1" t="s">
        <v>28</v>
      </c>
      <c r="L2" s="1" t="s">
        <v>16</v>
      </c>
      <c r="M2" s="1" t="s">
        <v>17</v>
      </c>
      <c r="N2" s="1" t="s">
        <v>29</v>
      </c>
    </row>
    <row r="3" spans="1:14" ht="24.75" customHeight="1">
      <c r="A3" s="1" t="s">
        <v>200</v>
      </c>
      <c r="B3" s="16" t="s">
        <v>201</v>
      </c>
      <c r="C3" s="1" t="s">
        <v>202</v>
      </c>
      <c r="D3" s="1" t="s">
        <v>45</v>
      </c>
      <c r="E3" s="1" t="s">
        <v>203</v>
      </c>
      <c r="F3" s="1" t="s">
        <v>204</v>
      </c>
      <c r="G3" s="1" t="s">
        <v>176</v>
      </c>
      <c r="H3" s="1">
        <f>F3*0.4+G3*0.6</f>
        <v>74.19999999999999</v>
      </c>
      <c r="I3" s="1">
        <f>H3/1.5</f>
        <v>49.46666666666666</v>
      </c>
      <c r="J3" s="1"/>
      <c r="K3" s="1">
        <f>I3+J3</f>
        <v>49.46666666666666</v>
      </c>
      <c r="L3" s="1">
        <v>1</v>
      </c>
      <c r="M3" s="2" t="s">
        <v>21</v>
      </c>
      <c r="N3" s="3" t="s">
        <v>209</v>
      </c>
    </row>
    <row r="4" spans="1:14" ht="24.75" customHeight="1">
      <c r="A4" s="1" t="s">
        <v>200</v>
      </c>
      <c r="B4" s="16" t="s">
        <v>201</v>
      </c>
      <c r="C4" s="1" t="s">
        <v>205</v>
      </c>
      <c r="D4" s="1" t="s">
        <v>45</v>
      </c>
      <c r="E4" s="1" t="s">
        <v>206</v>
      </c>
      <c r="F4" s="1" t="s">
        <v>207</v>
      </c>
      <c r="G4" s="1" t="s">
        <v>163</v>
      </c>
      <c r="H4" s="1">
        <f>F4*0.4+G4*0.6</f>
        <v>73.6</v>
      </c>
      <c r="I4" s="1">
        <f>H4/1.5</f>
        <v>49.06666666666666</v>
      </c>
      <c r="J4" s="1"/>
      <c r="K4" s="1">
        <f>I4+J4</f>
        <v>49.06666666666666</v>
      </c>
      <c r="L4" s="1">
        <v>2</v>
      </c>
      <c r="M4" s="2" t="s">
        <v>21</v>
      </c>
      <c r="N4" s="3" t="s">
        <v>209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2.7109375" style="0" customWidth="1"/>
    <col min="3" max="3" width="13.140625" style="0" customWidth="1"/>
    <col min="4" max="4" width="5.7109375" style="0" customWidth="1"/>
    <col min="7" max="7" width="5.421875" style="0" customWidth="1"/>
    <col min="10" max="10" width="5.7109375" style="0" customWidth="1"/>
    <col min="12" max="12" width="5.00390625" style="0" customWidth="1"/>
    <col min="14" max="14" width="11.7109375" style="0" customWidth="1"/>
  </cols>
  <sheetData>
    <row r="1" spans="1:14" ht="48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9.25" customHeight="1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26</v>
      </c>
      <c r="J2" s="2" t="s">
        <v>27</v>
      </c>
      <c r="K2" s="2" t="s">
        <v>28</v>
      </c>
      <c r="L2" s="2" t="s">
        <v>16</v>
      </c>
      <c r="M2" s="2" t="s">
        <v>17</v>
      </c>
      <c r="N2" s="2" t="s">
        <v>29</v>
      </c>
    </row>
    <row r="3" spans="1:14" ht="24.75" customHeight="1">
      <c r="A3" s="2" t="s">
        <v>0</v>
      </c>
      <c r="B3" s="3" t="s">
        <v>31</v>
      </c>
      <c r="C3" s="2" t="s">
        <v>1</v>
      </c>
      <c r="D3" s="2" t="s">
        <v>19</v>
      </c>
      <c r="E3" s="2" t="s">
        <v>2</v>
      </c>
      <c r="F3" s="2" t="s">
        <v>20</v>
      </c>
      <c r="G3" s="2" t="s">
        <v>22</v>
      </c>
      <c r="H3" s="2">
        <f>F3*0.4+G3*0.6</f>
        <v>99.7</v>
      </c>
      <c r="I3" s="2">
        <f>H3/1.5</f>
        <v>66.46666666666667</v>
      </c>
      <c r="J3" s="2"/>
      <c r="K3" s="2">
        <f>I3+J3</f>
        <v>66.46666666666667</v>
      </c>
      <c r="L3" s="2">
        <v>1</v>
      </c>
      <c r="M3" s="2" t="s">
        <v>21</v>
      </c>
      <c r="N3" s="3" t="s">
        <v>32</v>
      </c>
    </row>
    <row r="4" spans="1:14" ht="24.75" customHeight="1">
      <c r="A4" s="2" t="s">
        <v>0</v>
      </c>
      <c r="B4" s="3" t="s">
        <v>31</v>
      </c>
      <c r="C4" s="2" t="s">
        <v>5</v>
      </c>
      <c r="D4" s="2" t="s">
        <v>19</v>
      </c>
      <c r="E4" s="2" t="s">
        <v>6</v>
      </c>
      <c r="F4" s="2" t="s">
        <v>7</v>
      </c>
      <c r="G4" s="2" t="s">
        <v>23</v>
      </c>
      <c r="H4" s="2">
        <f>F4*0.4+G4*0.6</f>
        <v>86</v>
      </c>
      <c r="I4" s="2">
        <f>H4/1.5</f>
        <v>57.333333333333336</v>
      </c>
      <c r="J4" s="2"/>
      <c r="K4" s="2">
        <f>I4+J4</f>
        <v>57.333333333333336</v>
      </c>
      <c r="L4" s="2">
        <v>2</v>
      </c>
      <c r="M4" s="2" t="s">
        <v>21</v>
      </c>
      <c r="N4" s="3"/>
    </row>
    <row r="5" spans="1:14" ht="24.75" customHeight="1">
      <c r="A5" s="2" t="s">
        <v>0</v>
      </c>
      <c r="B5" s="3" t="s">
        <v>31</v>
      </c>
      <c r="C5" s="2" t="s">
        <v>3</v>
      </c>
      <c r="D5" s="2" t="s">
        <v>19</v>
      </c>
      <c r="E5" s="2" t="s">
        <v>4</v>
      </c>
      <c r="F5" s="2" t="s">
        <v>25</v>
      </c>
      <c r="G5" s="2" t="s">
        <v>24</v>
      </c>
      <c r="H5" s="2">
        <f>F5*0.4+G5*0.6</f>
        <v>80.7</v>
      </c>
      <c r="I5" s="2">
        <f>H5/1.5</f>
        <v>53.800000000000004</v>
      </c>
      <c r="J5" s="2"/>
      <c r="K5" s="2">
        <f>I5+J5</f>
        <v>53.800000000000004</v>
      </c>
      <c r="L5" s="2">
        <v>3</v>
      </c>
      <c r="M5" s="2" t="s">
        <v>21</v>
      </c>
      <c r="N5" s="3"/>
    </row>
  </sheetData>
  <sheetProtection/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4.140625" style="0" customWidth="1"/>
    <col min="2" max="2" width="6.421875" style="0" customWidth="1"/>
    <col min="3" max="3" width="16.7109375" style="0" customWidth="1"/>
    <col min="4" max="4" width="4.421875" style="0" customWidth="1"/>
    <col min="5" max="5" width="19.140625" style="0" customWidth="1"/>
    <col min="7" max="7" width="7.00390625" style="0" customWidth="1"/>
    <col min="8" max="8" width="6.57421875" style="0" customWidth="1"/>
    <col min="10" max="10" width="5.8515625" style="0" customWidth="1"/>
    <col min="12" max="12" width="5.140625" style="0" customWidth="1"/>
    <col min="13" max="13" width="5.421875" style="0" customWidth="1"/>
    <col min="14" max="14" width="7.8515625" style="0" customWidth="1"/>
  </cols>
  <sheetData>
    <row r="1" spans="1:14" ht="20.2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4" s="4" customFormat="1" ht="35.25" customHeight="1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26</v>
      </c>
      <c r="J3" s="5" t="s">
        <v>27</v>
      </c>
      <c r="K3" s="5" t="s">
        <v>28</v>
      </c>
      <c r="L3" s="5" t="s">
        <v>16</v>
      </c>
      <c r="M3" s="5" t="s">
        <v>17</v>
      </c>
      <c r="N3" s="5" t="s">
        <v>29</v>
      </c>
    </row>
    <row r="4" spans="1:14" s="4" customFormat="1" ht="29.25" customHeight="1">
      <c r="A4" s="5" t="s">
        <v>34</v>
      </c>
      <c r="B4" s="3" t="s">
        <v>57</v>
      </c>
      <c r="C4" s="5" t="s">
        <v>36</v>
      </c>
      <c r="D4" s="5" t="s">
        <v>19</v>
      </c>
      <c r="E4" s="5" t="s">
        <v>37</v>
      </c>
      <c r="F4" s="5" t="s">
        <v>38</v>
      </c>
      <c r="G4" s="5" t="s">
        <v>39</v>
      </c>
      <c r="H4" s="5">
        <f>F4*0.4+G4*0.6</f>
        <v>106</v>
      </c>
      <c r="I4" s="5">
        <f>H4/1.5</f>
        <v>70.66666666666667</v>
      </c>
      <c r="J4" s="5"/>
      <c r="K4" s="5">
        <f>I4+J4</f>
        <v>70.66666666666667</v>
      </c>
      <c r="L4" s="5">
        <v>1</v>
      </c>
      <c r="M4" s="5" t="s">
        <v>21</v>
      </c>
      <c r="N4" s="3" t="s">
        <v>58</v>
      </c>
    </row>
    <row r="5" spans="1:14" s="4" customFormat="1" ht="32.25" customHeight="1">
      <c r="A5" s="5" t="s">
        <v>34</v>
      </c>
      <c r="B5" s="3" t="s">
        <v>59</v>
      </c>
      <c r="C5" s="5" t="s">
        <v>44</v>
      </c>
      <c r="D5" s="5" t="s">
        <v>45</v>
      </c>
      <c r="E5" s="5" t="s">
        <v>46</v>
      </c>
      <c r="F5" s="5" t="s">
        <v>47</v>
      </c>
      <c r="G5" s="5" t="s">
        <v>48</v>
      </c>
      <c r="H5" s="5">
        <f>F5*0.4+G5*0.6</f>
        <v>103.6</v>
      </c>
      <c r="I5" s="5">
        <f>H5/1.5</f>
        <v>69.06666666666666</v>
      </c>
      <c r="J5" s="5"/>
      <c r="K5" s="5">
        <f>I5+J5</f>
        <v>69.06666666666666</v>
      </c>
      <c r="L5" s="5">
        <v>2</v>
      </c>
      <c r="M5" s="5" t="s">
        <v>21</v>
      </c>
      <c r="N5" s="3" t="s">
        <v>60</v>
      </c>
    </row>
    <row r="6" spans="1:14" s="4" customFormat="1" ht="34.5" customHeight="1">
      <c r="A6" s="5" t="s">
        <v>34</v>
      </c>
      <c r="B6" s="3" t="s">
        <v>61</v>
      </c>
      <c r="C6" s="5" t="s">
        <v>49</v>
      </c>
      <c r="D6" s="5" t="s">
        <v>19</v>
      </c>
      <c r="E6" s="5" t="s">
        <v>50</v>
      </c>
      <c r="F6" s="5" t="s">
        <v>47</v>
      </c>
      <c r="G6" s="5" t="s">
        <v>51</v>
      </c>
      <c r="H6" s="5">
        <f>F6*0.4+G6*0.6</f>
        <v>88.3</v>
      </c>
      <c r="I6" s="5">
        <f>H6/1.5</f>
        <v>58.86666666666667</v>
      </c>
      <c r="J6" s="5"/>
      <c r="K6" s="5">
        <f>I6+J6</f>
        <v>58.86666666666667</v>
      </c>
      <c r="L6" s="5">
        <v>3</v>
      </c>
      <c r="M6" s="5" t="s">
        <v>21</v>
      </c>
      <c r="N6" s="5"/>
    </row>
    <row r="7" spans="1:14" s="4" customFormat="1" ht="32.25" customHeight="1">
      <c r="A7" s="5" t="s">
        <v>34</v>
      </c>
      <c r="B7" s="3" t="s">
        <v>62</v>
      </c>
      <c r="C7" s="5" t="s">
        <v>52</v>
      </c>
      <c r="D7" s="5" t="s">
        <v>19</v>
      </c>
      <c r="E7" s="5" t="s">
        <v>53</v>
      </c>
      <c r="F7" s="5" t="s">
        <v>54</v>
      </c>
      <c r="G7" s="5" t="s">
        <v>55</v>
      </c>
      <c r="H7" s="5">
        <f>F7*0.4+G7*0.6</f>
        <v>73.9</v>
      </c>
      <c r="I7" s="5">
        <f>H7/1.5</f>
        <v>49.26666666666667</v>
      </c>
      <c r="J7" s="5"/>
      <c r="K7" s="5">
        <f>I7+J7</f>
        <v>49.26666666666667</v>
      </c>
      <c r="L7" s="5">
        <v>4</v>
      </c>
      <c r="M7" s="5" t="s">
        <v>21</v>
      </c>
      <c r="N7" s="5"/>
    </row>
    <row r="8" spans="1:14" s="4" customFormat="1" ht="32.25" customHeight="1">
      <c r="A8" s="5" t="s">
        <v>34</v>
      </c>
      <c r="B8" s="3" t="s">
        <v>63</v>
      </c>
      <c r="C8" s="5" t="s">
        <v>40</v>
      </c>
      <c r="D8" s="5" t="s">
        <v>19</v>
      </c>
      <c r="E8" s="5" t="s">
        <v>41</v>
      </c>
      <c r="F8" s="5" t="s">
        <v>42</v>
      </c>
      <c r="G8" s="5" t="s">
        <v>43</v>
      </c>
      <c r="H8" s="5">
        <f>F8*0.4+G8*0.6</f>
        <v>69.3</v>
      </c>
      <c r="I8" s="5">
        <f>H8/1.5</f>
        <v>46.199999999999996</v>
      </c>
      <c r="J8" s="5"/>
      <c r="K8" s="5">
        <f>I8+J8</f>
        <v>46.199999999999996</v>
      </c>
      <c r="L8" s="5"/>
      <c r="M8" s="5" t="s">
        <v>21</v>
      </c>
      <c r="N8" s="5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12.28125" style="0" customWidth="1"/>
    <col min="2" max="2" width="7.140625" style="0" customWidth="1"/>
    <col min="4" max="4" width="5.57421875" style="0" customWidth="1"/>
    <col min="10" max="10" width="5.57421875" style="0" customWidth="1"/>
    <col min="11" max="11" width="10.8515625" style="0" customWidth="1"/>
    <col min="12" max="12" width="5.8515625" style="0" customWidth="1"/>
    <col min="13" max="13" width="10.140625" style="0" customWidth="1"/>
  </cols>
  <sheetData>
    <row r="1" spans="1:14" ht="20.25">
      <c r="A1" s="23" t="s">
        <v>115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75" customHeight="1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3" t="s">
        <v>65</v>
      </c>
      <c r="J2" s="3" t="s">
        <v>66</v>
      </c>
      <c r="K2" s="3" t="s">
        <v>67</v>
      </c>
      <c r="L2" s="2" t="s">
        <v>16</v>
      </c>
      <c r="M2" s="2" t="s">
        <v>17</v>
      </c>
      <c r="N2" s="2" t="s">
        <v>116</v>
      </c>
    </row>
    <row r="3" spans="1:14" ht="24.75" customHeight="1">
      <c r="A3" s="2" t="s">
        <v>117</v>
      </c>
      <c r="B3" s="3" t="s">
        <v>35</v>
      </c>
      <c r="C3" s="2" t="s">
        <v>118</v>
      </c>
      <c r="D3" s="2" t="s">
        <v>19</v>
      </c>
      <c r="E3" s="2" t="s">
        <v>119</v>
      </c>
      <c r="F3" s="2" t="s">
        <v>120</v>
      </c>
      <c r="G3" s="2" t="s">
        <v>120</v>
      </c>
      <c r="H3" s="13">
        <f aca="true" t="shared" si="0" ref="H3:H20">F3*0.4+G3*0.6</f>
        <v>0</v>
      </c>
      <c r="I3" s="13">
        <f aca="true" t="shared" si="1" ref="I3:I20">H3/1.5</f>
        <v>0</v>
      </c>
      <c r="J3" s="2"/>
      <c r="K3" s="13">
        <f aca="true" t="shared" si="2" ref="K3:K20">I3+J3</f>
        <v>0</v>
      </c>
      <c r="L3" s="2">
        <v>1</v>
      </c>
      <c r="M3" s="2" t="s">
        <v>121</v>
      </c>
      <c r="N3" s="3" t="s">
        <v>181</v>
      </c>
    </row>
    <row r="4" spans="1:14" ht="24.75" customHeight="1">
      <c r="A4" s="2" t="s">
        <v>117</v>
      </c>
      <c r="B4" s="3" t="s">
        <v>35</v>
      </c>
      <c r="C4" s="2" t="s">
        <v>122</v>
      </c>
      <c r="D4" s="2" t="s">
        <v>19</v>
      </c>
      <c r="E4" s="2" t="s">
        <v>123</v>
      </c>
      <c r="F4" s="2" t="s">
        <v>124</v>
      </c>
      <c r="G4" s="2" t="s">
        <v>125</v>
      </c>
      <c r="H4" s="13">
        <f t="shared" si="0"/>
        <v>110.7</v>
      </c>
      <c r="I4" s="13">
        <f t="shared" si="1"/>
        <v>73.8</v>
      </c>
      <c r="J4" s="2"/>
      <c r="K4" s="13">
        <f t="shared" si="2"/>
        <v>73.8</v>
      </c>
      <c r="L4" s="2">
        <v>2</v>
      </c>
      <c r="M4" s="2" t="s">
        <v>21</v>
      </c>
      <c r="N4" s="3" t="s">
        <v>107</v>
      </c>
    </row>
    <row r="5" spans="1:14" ht="24.75" customHeight="1">
      <c r="A5" s="2" t="s">
        <v>117</v>
      </c>
      <c r="B5" s="3" t="s">
        <v>35</v>
      </c>
      <c r="C5" s="2" t="s">
        <v>127</v>
      </c>
      <c r="D5" s="2" t="s">
        <v>19</v>
      </c>
      <c r="E5" s="2" t="s">
        <v>128</v>
      </c>
      <c r="F5" s="2" t="s">
        <v>129</v>
      </c>
      <c r="G5" s="2" t="s">
        <v>130</v>
      </c>
      <c r="H5" s="13">
        <f t="shared" si="0"/>
        <v>107.7</v>
      </c>
      <c r="I5" s="13">
        <f t="shared" si="1"/>
        <v>71.8</v>
      </c>
      <c r="J5" s="2"/>
      <c r="K5" s="13">
        <f t="shared" si="2"/>
        <v>71.8</v>
      </c>
      <c r="L5" s="2">
        <v>3</v>
      </c>
      <c r="M5" s="2" t="s">
        <v>21</v>
      </c>
      <c r="N5" s="2" t="s">
        <v>126</v>
      </c>
    </row>
    <row r="6" spans="1:14" ht="24.75" customHeight="1">
      <c r="A6" s="2" t="s">
        <v>117</v>
      </c>
      <c r="B6" s="3" t="s">
        <v>35</v>
      </c>
      <c r="C6" s="2" t="s">
        <v>131</v>
      </c>
      <c r="D6" s="2" t="s">
        <v>19</v>
      </c>
      <c r="E6" s="2" t="s">
        <v>132</v>
      </c>
      <c r="F6" s="2" t="s">
        <v>133</v>
      </c>
      <c r="G6" s="2" t="s">
        <v>134</v>
      </c>
      <c r="H6" s="13">
        <f t="shared" si="0"/>
        <v>107</v>
      </c>
      <c r="I6" s="13">
        <f t="shared" si="1"/>
        <v>71.33333333333333</v>
      </c>
      <c r="J6" s="2"/>
      <c r="K6" s="13">
        <f t="shared" si="2"/>
        <v>71.33333333333333</v>
      </c>
      <c r="L6" s="2">
        <v>4</v>
      </c>
      <c r="M6" s="2" t="s">
        <v>21</v>
      </c>
      <c r="N6" s="2" t="s">
        <v>126</v>
      </c>
    </row>
    <row r="7" spans="1:14" ht="24.75" customHeight="1">
      <c r="A7" s="2" t="s">
        <v>117</v>
      </c>
      <c r="B7" s="3" t="s">
        <v>35</v>
      </c>
      <c r="C7" s="2" t="s">
        <v>135</v>
      </c>
      <c r="D7" s="2" t="s">
        <v>19</v>
      </c>
      <c r="E7" s="2" t="s">
        <v>136</v>
      </c>
      <c r="F7" s="2" t="s">
        <v>137</v>
      </c>
      <c r="G7" s="2" t="s">
        <v>138</v>
      </c>
      <c r="H7" s="13">
        <f t="shared" si="0"/>
        <v>106.6</v>
      </c>
      <c r="I7" s="13">
        <f t="shared" si="1"/>
        <v>71.06666666666666</v>
      </c>
      <c r="J7" s="2"/>
      <c r="K7" s="13">
        <f t="shared" si="2"/>
        <v>71.06666666666666</v>
      </c>
      <c r="L7" s="2">
        <v>5</v>
      </c>
      <c r="M7" s="2" t="s">
        <v>21</v>
      </c>
      <c r="N7" s="2" t="s">
        <v>126</v>
      </c>
    </row>
    <row r="8" spans="1:14" ht="24.75" customHeight="1">
      <c r="A8" s="2" t="s">
        <v>117</v>
      </c>
      <c r="B8" s="3" t="s">
        <v>35</v>
      </c>
      <c r="C8" s="2" t="s">
        <v>139</v>
      </c>
      <c r="D8" s="2" t="s">
        <v>19</v>
      </c>
      <c r="E8" s="2" t="s">
        <v>140</v>
      </c>
      <c r="F8" s="2" t="s">
        <v>141</v>
      </c>
      <c r="G8" s="2" t="s">
        <v>20</v>
      </c>
      <c r="H8" s="13">
        <f t="shared" si="0"/>
        <v>99.3</v>
      </c>
      <c r="I8" s="13">
        <f t="shared" si="1"/>
        <v>66.2</v>
      </c>
      <c r="J8" s="2"/>
      <c r="K8" s="13">
        <f t="shared" si="2"/>
        <v>66.2</v>
      </c>
      <c r="L8" s="2">
        <v>6</v>
      </c>
      <c r="M8" s="2" t="s">
        <v>21</v>
      </c>
      <c r="N8" s="2"/>
    </row>
    <row r="9" spans="1:14" ht="24.75" customHeight="1">
      <c r="A9" s="2" t="s">
        <v>117</v>
      </c>
      <c r="B9" s="3" t="s">
        <v>35</v>
      </c>
      <c r="C9" s="2" t="s">
        <v>142</v>
      </c>
      <c r="D9" s="2" t="s">
        <v>19</v>
      </c>
      <c r="E9" s="2" t="s">
        <v>143</v>
      </c>
      <c r="F9" s="2" t="s">
        <v>125</v>
      </c>
      <c r="G9" s="2" t="s">
        <v>144</v>
      </c>
      <c r="H9" s="13">
        <f t="shared" si="0"/>
        <v>97.4</v>
      </c>
      <c r="I9" s="13">
        <f t="shared" si="1"/>
        <v>64.93333333333334</v>
      </c>
      <c r="J9" s="2"/>
      <c r="K9" s="13">
        <f t="shared" si="2"/>
        <v>64.93333333333334</v>
      </c>
      <c r="L9" s="2">
        <v>7</v>
      </c>
      <c r="M9" s="2" t="s">
        <v>21</v>
      </c>
      <c r="N9" s="2" t="s">
        <v>126</v>
      </c>
    </row>
    <row r="10" spans="1:14" ht="24.75" customHeight="1">
      <c r="A10" s="2" t="s">
        <v>117</v>
      </c>
      <c r="B10" s="3" t="s">
        <v>35</v>
      </c>
      <c r="C10" s="2" t="s">
        <v>145</v>
      </c>
      <c r="D10" s="2" t="s">
        <v>19</v>
      </c>
      <c r="E10" s="2" t="s">
        <v>146</v>
      </c>
      <c r="F10" s="2" t="s">
        <v>147</v>
      </c>
      <c r="G10" s="2" t="s">
        <v>148</v>
      </c>
      <c r="H10" s="13">
        <f t="shared" si="0"/>
        <v>96</v>
      </c>
      <c r="I10" s="13">
        <f t="shared" si="1"/>
        <v>64</v>
      </c>
      <c r="J10" s="2"/>
      <c r="K10" s="13">
        <f t="shared" si="2"/>
        <v>64</v>
      </c>
      <c r="L10" s="2">
        <v>8</v>
      </c>
      <c r="M10" s="2" t="s">
        <v>21</v>
      </c>
      <c r="N10" s="2"/>
    </row>
    <row r="11" spans="1:14" ht="24.75" customHeight="1">
      <c r="A11" s="2" t="s">
        <v>117</v>
      </c>
      <c r="B11" s="3" t="s">
        <v>35</v>
      </c>
      <c r="C11" s="2" t="s">
        <v>149</v>
      </c>
      <c r="D11" s="2" t="s">
        <v>19</v>
      </c>
      <c r="E11" s="2" t="s">
        <v>150</v>
      </c>
      <c r="F11" s="2" t="s">
        <v>151</v>
      </c>
      <c r="G11" s="2" t="s">
        <v>152</v>
      </c>
      <c r="H11" s="13">
        <f t="shared" si="0"/>
        <v>96</v>
      </c>
      <c r="I11" s="13">
        <f t="shared" si="1"/>
        <v>64</v>
      </c>
      <c r="J11" s="2"/>
      <c r="K11" s="13">
        <f t="shared" si="2"/>
        <v>64</v>
      </c>
      <c r="L11" s="2">
        <v>9</v>
      </c>
      <c r="M11" s="2" t="s">
        <v>21</v>
      </c>
      <c r="N11" s="2" t="s">
        <v>126</v>
      </c>
    </row>
    <row r="12" spans="1:14" ht="24.75" customHeight="1">
      <c r="A12" s="2" t="s">
        <v>117</v>
      </c>
      <c r="B12" s="3" t="s">
        <v>35</v>
      </c>
      <c r="C12" s="2" t="s">
        <v>153</v>
      </c>
      <c r="D12" s="2" t="s">
        <v>19</v>
      </c>
      <c r="E12" s="2" t="s">
        <v>154</v>
      </c>
      <c r="F12" s="2" t="s">
        <v>22</v>
      </c>
      <c r="G12" s="2" t="s">
        <v>155</v>
      </c>
      <c r="H12" s="13">
        <f t="shared" si="0"/>
        <v>91.4</v>
      </c>
      <c r="I12" s="13">
        <f t="shared" si="1"/>
        <v>60.93333333333334</v>
      </c>
      <c r="J12" s="2"/>
      <c r="K12" s="13">
        <f t="shared" si="2"/>
        <v>60.93333333333334</v>
      </c>
      <c r="L12" s="2">
        <v>10</v>
      </c>
      <c r="M12" s="2" t="s">
        <v>21</v>
      </c>
      <c r="N12" s="2"/>
    </row>
    <row r="13" spans="1:14" ht="24.75" customHeight="1">
      <c r="A13" s="2" t="s">
        <v>117</v>
      </c>
      <c r="B13" s="3" t="s">
        <v>35</v>
      </c>
      <c r="C13" s="2" t="s">
        <v>156</v>
      </c>
      <c r="D13" s="2" t="s">
        <v>19</v>
      </c>
      <c r="E13" s="2" t="s">
        <v>157</v>
      </c>
      <c r="F13" s="2" t="s">
        <v>81</v>
      </c>
      <c r="G13" s="2" t="s">
        <v>47</v>
      </c>
      <c r="H13" s="13">
        <f t="shared" si="0"/>
        <v>89.9</v>
      </c>
      <c r="I13" s="13">
        <f t="shared" si="1"/>
        <v>59.93333333333334</v>
      </c>
      <c r="J13" s="2"/>
      <c r="K13" s="13">
        <f t="shared" si="2"/>
        <v>59.93333333333334</v>
      </c>
      <c r="L13" s="2">
        <v>11</v>
      </c>
      <c r="M13" s="2" t="s">
        <v>21</v>
      </c>
      <c r="N13" s="2"/>
    </row>
    <row r="14" spans="1:14" ht="24.75" customHeight="1">
      <c r="A14" s="2" t="s">
        <v>117</v>
      </c>
      <c r="B14" s="3" t="s">
        <v>35</v>
      </c>
      <c r="C14" s="2" t="s">
        <v>158</v>
      </c>
      <c r="D14" s="2" t="s">
        <v>19</v>
      </c>
      <c r="E14" s="2" t="s">
        <v>159</v>
      </c>
      <c r="F14" s="2" t="s">
        <v>160</v>
      </c>
      <c r="G14" s="2" t="s">
        <v>160</v>
      </c>
      <c r="H14" s="13">
        <f t="shared" si="0"/>
        <v>88</v>
      </c>
      <c r="I14" s="13">
        <f t="shared" si="1"/>
        <v>58.666666666666664</v>
      </c>
      <c r="J14" s="2"/>
      <c r="K14" s="13">
        <f t="shared" si="2"/>
        <v>58.666666666666664</v>
      </c>
      <c r="L14" s="2">
        <v>12</v>
      </c>
      <c r="M14" s="2" t="s">
        <v>21</v>
      </c>
      <c r="N14" s="2"/>
    </row>
    <row r="15" spans="1:14" ht="24.75" customHeight="1">
      <c r="A15" s="2" t="s">
        <v>117</v>
      </c>
      <c r="B15" s="3" t="s">
        <v>35</v>
      </c>
      <c r="C15" s="2" t="s">
        <v>161</v>
      </c>
      <c r="D15" s="2" t="s">
        <v>19</v>
      </c>
      <c r="E15" s="2" t="s">
        <v>162</v>
      </c>
      <c r="F15" s="2" t="s">
        <v>163</v>
      </c>
      <c r="G15" s="2" t="s">
        <v>148</v>
      </c>
      <c r="H15" s="13">
        <f t="shared" si="0"/>
        <v>85.4</v>
      </c>
      <c r="I15" s="13">
        <f t="shared" si="1"/>
        <v>56.93333333333334</v>
      </c>
      <c r="J15" s="2"/>
      <c r="K15" s="13">
        <f t="shared" si="2"/>
        <v>56.93333333333334</v>
      </c>
      <c r="L15" s="2">
        <v>13</v>
      </c>
      <c r="M15" s="2" t="s">
        <v>21</v>
      </c>
      <c r="N15" s="2"/>
    </row>
    <row r="16" spans="1:14" ht="24.75" customHeight="1">
      <c r="A16" s="2" t="s">
        <v>117</v>
      </c>
      <c r="B16" s="3" t="s">
        <v>35</v>
      </c>
      <c r="C16" s="2" t="s">
        <v>164</v>
      </c>
      <c r="D16" s="2" t="s">
        <v>19</v>
      </c>
      <c r="E16" s="2" t="s">
        <v>165</v>
      </c>
      <c r="F16" s="2" t="s">
        <v>166</v>
      </c>
      <c r="G16" s="2" t="s">
        <v>167</v>
      </c>
      <c r="H16" s="13">
        <f t="shared" si="0"/>
        <v>81.1</v>
      </c>
      <c r="I16" s="13">
        <f t="shared" si="1"/>
        <v>54.06666666666666</v>
      </c>
      <c r="J16" s="2"/>
      <c r="K16" s="13">
        <f t="shared" si="2"/>
        <v>54.06666666666666</v>
      </c>
      <c r="L16" s="2">
        <v>14</v>
      </c>
      <c r="M16" s="2" t="s">
        <v>21</v>
      </c>
      <c r="N16" s="2"/>
    </row>
    <row r="17" spans="1:14" ht="24.75" customHeight="1">
      <c r="A17" s="2" t="s">
        <v>117</v>
      </c>
      <c r="B17" s="3" t="s">
        <v>35</v>
      </c>
      <c r="C17" s="2" t="s">
        <v>168</v>
      </c>
      <c r="D17" s="2" t="s">
        <v>19</v>
      </c>
      <c r="E17" s="2" t="s">
        <v>169</v>
      </c>
      <c r="F17" s="2" t="s">
        <v>55</v>
      </c>
      <c r="G17" s="2" t="s">
        <v>166</v>
      </c>
      <c r="H17" s="13">
        <f t="shared" si="0"/>
        <v>77.9</v>
      </c>
      <c r="I17" s="13">
        <f t="shared" si="1"/>
        <v>51.93333333333334</v>
      </c>
      <c r="J17" s="2"/>
      <c r="K17" s="13">
        <f t="shared" si="2"/>
        <v>51.93333333333334</v>
      </c>
      <c r="L17" s="2">
        <v>15</v>
      </c>
      <c r="M17" s="2" t="s">
        <v>21</v>
      </c>
      <c r="N17" s="2"/>
    </row>
    <row r="18" spans="1:14" ht="24.75" customHeight="1">
      <c r="A18" s="2" t="s">
        <v>117</v>
      </c>
      <c r="B18" s="3" t="s">
        <v>35</v>
      </c>
      <c r="C18" s="2" t="s">
        <v>170</v>
      </c>
      <c r="D18" s="2" t="s">
        <v>19</v>
      </c>
      <c r="E18" s="2" t="s">
        <v>171</v>
      </c>
      <c r="F18" s="2" t="s">
        <v>172</v>
      </c>
      <c r="G18" s="2" t="s">
        <v>173</v>
      </c>
      <c r="H18" s="13">
        <f t="shared" si="0"/>
        <v>76.2</v>
      </c>
      <c r="I18" s="13">
        <f t="shared" si="1"/>
        <v>50.800000000000004</v>
      </c>
      <c r="J18" s="2"/>
      <c r="K18" s="13">
        <f t="shared" si="2"/>
        <v>50.800000000000004</v>
      </c>
      <c r="L18" s="2">
        <v>16</v>
      </c>
      <c r="M18" s="2" t="s">
        <v>21</v>
      </c>
      <c r="N18" s="2"/>
    </row>
    <row r="19" spans="1:14" ht="24.75" customHeight="1">
      <c r="A19" s="2" t="s">
        <v>117</v>
      </c>
      <c r="B19" s="3" t="s">
        <v>35</v>
      </c>
      <c r="C19" s="2" t="s">
        <v>174</v>
      </c>
      <c r="D19" s="2" t="s">
        <v>19</v>
      </c>
      <c r="E19" s="2" t="s">
        <v>175</v>
      </c>
      <c r="F19" s="2" t="s">
        <v>78</v>
      </c>
      <c r="G19" s="2" t="s">
        <v>176</v>
      </c>
      <c r="H19" s="13">
        <f t="shared" si="0"/>
        <v>75.6</v>
      </c>
      <c r="I19" s="13">
        <f t="shared" si="1"/>
        <v>50.4</v>
      </c>
      <c r="J19" s="2"/>
      <c r="K19" s="13">
        <f t="shared" si="2"/>
        <v>50.4</v>
      </c>
      <c r="L19" s="2">
        <v>17</v>
      </c>
      <c r="M19" s="2" t="s">
        <v>21</v>
      </c>
      <c r="N19" s="2"/>
    </row>
    <row r="20" spans="1:14" ht="24.75" customHeight="1">
      <c r="A20" s="2" t="s">
        <v>117</v>
      </c>
      <c r="B20" s="3" t="s">
        <v>35</v>
      </c>
      <c r="C20" s="2" t="s">
        <v>177</v>
      </c>
      <c r="D20" s="2" t="s">
        <v>19</v>
      </c>
      <c r="E20" s="2" t="s">
        <v>178</v>
      </c>
      <c r="F20" s="2" t="s">
        <v>179</v>
      </c>
      <c r="G20" s="2" t="s">
        <v>180</v>
      </c>
      <c r="H20" s="13">
        <f t="shared" si="0"/>
        <v>69.5</v>
      </c>
      <c r="I20" s="13">
        <f t="shared" si="1"/>
        <v>46.333333333333336</v>
      </c>
      <c r="J20" s="2"/>
      <c r="K20" s="13">
        <f t="shared" si="2"/>
        <v>46.333333333333336</v>
      </c>
      <c r="L20" s="2">
        <v>18</v>
      </c>
      <c r="M20" s="2" t="s">
        <v>21</v>
      </c>
      <c r="N20" s="2" t="s">
        <v>126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2.7109375" style="0" customWidth="1"/>
    <col min="2" max="2" width="6.8515625" style="0" customWidth="1"/>
    <col min="3" max="3" width="13.421875" style="0" customWidth="1"/>
    <col min="4" max="4" width="5.00390625" style="0" customWidth="1"/>
    <col min="5" max="5" width="20.140625" style="0" customWidth="1"/>
    <col min="6" max="7" width="7.00390625" style="0" customWidth="1"/>
    <col min="9" max="9" width="8.421875" style="0" customWidth="1"/>
    <col min="10" max="10" width="5.421875" style="0" customWidth="1"/>
    <col min="11" max="11" width="9.421875" style="0" customWidth="1"/>
    <col min="12" max="12" width="5.140625" style="0" customWidth="1"/>
    <col min="13" max="13" width="8.00390625" style="0" customWidth="1"/>
    <col min="14" max="14" width="8.57421875" style="0" customWidth="1"/>
  </cols>
  <sheetData>
    <row r="1" spans="1:14" ht="30" customHeight="1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75" customHeight="1">
      <c r="A2" s="6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7" t="s">
        <v>65</v>
      </c>
      <c r="J2" s="7" t="s">
        <v>66</v>
      </c>
      <c r="K2" s="7" t="s">
        <v>67</v>
      </c>
      <c r="L2" s="6" t="s">
        <v>16</v>
      </c>
      <c r="M2" s="6" t="s">
        <v>17</v>
      </c>
      <c r="N2" s="7" t="s">
        <v>68</v>
      </c>
    </row>
    <row r="3" spans="1:14" ht="24.75" customHeight="1">
      <c r="A3" s="1" t="s">
        <v>69</v>
      </c>
      <c r="B3" s="8" t="s">
        <v>70</v>
      </c>
      <c r="C3" s="1" t="s">
        <v>71</v>
      </c>
      <c r="D3" s="1" t="s">
        <v>19</v>
      </c>
      <c r="E3" s="1" t="s">
        <v>72</v>
      </c>
      <c r="F3" s="1" t="s">
        <v>73</v>
      </c>
      <c r="G3" s="1" t="s">
        <v>74</v>
      </c>
      <c r="H3" s="9">
        <f>F3*0.4+G3*0.6</f>
        <v>104.9</v>
      </c>
      <c r="I3" s="9">
        <f>H3/1.5</f>
        <v>69.93333333333334</v>
      </c>
      <c r="J3" s="10"/>
      <c r="K3" s="9">
        <f>I3+J3</f>
        <v>69.93333333333334</v>
      </c>
      <c r="L3" s="10">
        <v>1</v>
      </c>
      <c r="M3" s="1" t="s">
        <v>21</v>
      </c>
      <c r="N3" s="7" t="s">
        <v>56</v>
      </c>
    </row>
    <row r="4" spans="1:14" s="22" customFormat="1" ht="24.75" customHeight="1">
      <c r="A4" s="17" t="s">
        <v>69</v>
      </c>
      <c r="B4" s="18" t="s">
        <v>35</v>
      </c>
      <c r="C4" s="17" t="s">
        <v>82</v>
      </c>
      <c r="D4" s="17" t="s">
        <v>45</v>
      </c>
      <c r="E4" s="17" t="s">
        <v>83</v>
      </c>
      <c r="F4" s="17" t="s">
        <v>54</v>
      </c>
      <c r="G4" s="17" t="s">
        <v>84</v>
      </c>
      <c r="H4" s="19">
        <f>F4*0.4+G4*0.6</f>
        <v>99.7</v>
      </c>
      <c r="I4" s="19">
        <f>H4/1.5</f>
        <v>66.46666666666667</v>
      </c>
      <c r="J4" s="20"/>
      <c r="K4" s="19">
        <f>I4+J4</f>
        <v>66.46666666666667</v>
      </c>
      <c r="L4" s="20">
        <v>2</v>
      </c>
      <c r="M4" s="17" t="s">
        <v>21</v>
      </c>
      <c r="N4" s="21"/>
    </row>
    <row r="5" spans="1:14" s="22" customFormat="1" ht="24.75" customHeight="1">
      <c r="A5" s="17" t="s">
        <v>69</v>
      </c>
      <c r="B5" s="18" t="s">
        <v>35</v>
      </c>
      <c r="C5" s="17" t="s">
        <v>79</v>
      </c>
      <c r="D5" s="17" t="s">
        <v>19</v>
      </c>
      <c r="E5" s="17" t="s">
        <v>80</v>
      </c>
      <c r="F5" s="17" t="s">
        <v>24</v>
      </c>
      <c r="G5" s="17" t="s">
        <v>81</v>
      </c>
      <c r="H5" s="19">
        <f>F5*0.4+G5*0.6</f>
        <v>90</v>
      </c>
      <c r="I5" s="19">
        <f>H5/1.5</f>
        <v>60</v>
      </c>
      <c r="J5" s="20"/>
      <c r="K5" s="19">
        <f>I5+J5</f>
        <v>60</v>
      </c>
      <c r="L5" s="20">
        <v>3</v>
      </c>
      <c r="M5" s="17" t="s">
        <v>21</v>
      </c>
      <c r="N5" s="21"/>
    </row>
    <row r="6" spans="1:14" ht="24.75" customHeight="1">
      <c r="A6" s="1" t="s">
        <v>69</v>
      </c>
      <c r="B6" s="8" t="s">
        <v>70</v>
      </c>
      <c r="C6" s="1" t="s">
        <v>75</v>
      </c>
      <c r="D6" s="1" t="s">
        <v>45</v>
      </c>
      <c r="E6" s="1" t="s">
        <v>76</v>
      </c>
      <c r="F6" s="1" t="s">
        <v>77</v>
      </c>
      <c r="G6" s="1" t="s">
        <v>78</v>
      </c>
      <c r="H6" s="9">
        <f>F6*0.4+G6*0.6</f>
        <v>83</v>
      </c>
      <c r="I6" s="9">
        <f>H6/1.5</f>
        <v>55.333333333333336</v>
      </c>
      <c r="J6" s="10"/>
      <c r="K6" s="9">
        <f>I6+J6</f>
        <v>55.333333333333336</v>
      </c>
      <c r="L6" s="10">
        <v>4</v>
      </c>
      <c r="M6" s="1" t="s">
        <v>21</v>
      </c>
      <c r="N6" s="7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2.7109375" style="0" customWidth="1"/>
    <col min="2" max="2" width="6.28125" style="0" customWidth="1"/>
    <col min="3" max="3" width="13.7109375" style="0" customWidth="1"/>
    <col min="4" max="4" width="4.8515625" style="0" customWidth="1"/>
    <col min="5" max="5" width="19.7109375" style="0" customWidth="1"/>
    <col min="7" max="7" width="7.8515625" style="0" customWidth="1"/>
    <col min="10" max="10" width="5.421875" style="0" customWidth="1"/>
    <col min="12" max="12" width="5.28125" style="0" customWidth="1"/>
    <col min="13" max="13" width="5.00390625" style="0" customWidth="1"/>
    <col min="14" max="14" width="8.7109375" style="0" customWidth="1"/>
  </cols>
  <sheetData>
    <row r="1" spans="1:14" ht="21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4" s="11" customFormat="1" ht="35.25" customHeight="1">
      <c r="A3" s="5" t="s">
        <v>89</v>
      </c>
      <c r="B3" s="5" t="s">
        <v>90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</row>
    <row r="4" spans="1:14" s="11" customFormat="1" ht="33.75" customHeight="1">
      <c r="A4" s="5" t="s">
        <v>103</v>
      </c>
      <c r="B4" s="5" t="s">
        <v>104</v>
      </c>
      <c r="C4" s="5" t="s">
        <v>86</v>
      </c>
      <c r="D4" s="5" t="s">
        <v>105</v>
      </c>
      <c r="E4" s="5" t="s">
        <v>87</v>
      </c>
      <c r="F4" s="5" t="s">
        <v>88</v>
      </c>
      <c r="G4" s="5" t="s">
        <v>22</v>
      </c>
      <c r="H4" s="5">
        <f>F4*0.4+G4*0.6</f>
        <v>103.9</v>
      </c>
      <c r="I4" s="5">
        <f>+H4/1.5</f>
        <v>69.26666666666667</v>
      </c>
      <c r="J4" s="5"/>
      <c r="K4" s="5">
        <f>I4+J4</f>
        <v>69.26666666666667</v>
      </c>
      <c r="L4" s="5">
        <v>1</v>
      </c>
      <c r="M4" s="5" t="s">
        <v>106</v>
      </c>
      <c r="N4" s="3" t="s">
        <v>107</v>
      </c>
    </row>
    <row r="7" spans="1:2" ht="12.75">
      <c r="A7" s="12"/>
      <c r="B7" s="12"/>
    </row>
    <row r="8" spans="1:2" ht="12.75">
      <c r="A8" s="12"/>
      <c r="B8" s="12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0.00390625" style="0" customWidth="1"/>
    <col min="10" max="10" width="4.7109375" style="0" customWidth="1"/>
    <col min="12" max="12" width="5.57421875" style="0" customWidth="1"/>
  </cols>
  <sheetData>
    <row r="1" spans="1:14" ht="20.25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14.25" customHeight="1"/>
    <row r="3" spans="1:14" ht="24.75" customHeight="1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26</v>
      </c>
      <c r="J3" s="2" t="s">
        <v>27</v>
      </c>
      <c r="K3" s="2" t="s">
        <v>28</v>
      </c>
      <c r="L3" s="2" t="s">
        <v>16</v>
      </c>
      <c r="M3" s="2" t="s">
        <v>17</v>
      </c>
      <c r="N3" s="2" t="s">
        <v>29</v>
      </c>
    </row>
    <row r="4" spans="1:14" ht="24.75" customHeight="1">
      <c r="A4" s="2" t="s">
        <v>109</v>
      </c>
      <c r="B4" s="3" t="s">
        <v>70</v>
      </c>
      <c r="C4" s="2" t="s">
        <v>110</v>
      </c>
      <c r="D4" s="2" t="s">
        <v>45</v>
      </c>
      <c r="E4" s="2" t="s">
        <v>111</v>
      </c>
      <c r="F4" s="2" t="s">
        <v>112</v>
      </c>
      <c r="G4" s="2" t="s">
        <v>113</v>
      </c>
      <c r="H4" s="2">
        <f>F4*0.4+G4*0.6</f>
        <v>75.8</v>
      </c>
      <c r="I4" s="2">
        <f>H4/1.5</f>
        <v>50.53333333333333</v>
      </c>
      <c r="J4" s="2"/>
      <c r="K4" s="2">
        <f>I4+J4</f>
        <v>50.53333333333333</v>
      </c>
      <c r="L4" s="2">
        <v>1</v>
      </c>
      <c r="M4" s="2" t="s">
        <v>21</v>
      </c>
      <c r="N4" s="2" t="s">
        <v>114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3.57421875" style="0" customWidth="1"/>
    <col min="4" max="4" width="5.8515625" style="0" customWidth="1"/>
    <col min="9" max="9" width="7.57421875" style="0" customWidth="1"/>
    <col min="10" max="10" width="6.421875" style="0" customWidth="1"/>
    <col min="12" max="12" width="5.8515625" style="0" customWidth="1"/>
    <col min="13" max="13" width="11.140625" style="0" customWidth="1"/>
  </cols>
  <sheetData>
    <row r="1" spans="1:14" ht="20.25">
      <c r="A1" s="23" t="s">
        <v>182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75" customHeight="1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6" t="s">
        <v>15</v>
      </c>
      <c r="I2" s="7" t="s">
        <v>65</v>
      </c>
      <c r="J2" s="7" t="s">
        <v>66</v>
      </c>
      <c r="K2" s="7" t="s">
        <v>67</v>
      </c>
      <c r="L2" s="6" t="s">
        <v>16</v>
      </c>
      <c r="M2" s="6" t="s">
        <v>17</v>
      </c>
      <c r="N2" s="7" t="s">
        <v>68</v>
      </c>
    </row>
    <row r="3" spans="1:14" ht="24.75" customHeight="1">
      <c r="A3" s="2" t="s">
        <v>183</v>
      </c>
      <c r="B3" s="2" t="s">
        <v>18</v>
      </c>
      <c r="C3" s="2" t="s">
        <v>184</v>
      </c>
      <c r="D3" s="2" t="s">
        <v>19</v>
      </c>
      <c r="E3" s="2" t="s">
        <v>185</v>
      </c>
      <c r="F3" s="2" t="s">
        <v>120</v>
      </c>
      <c r="G3" s="2" t="s">
        <v>120</v>
      </c>
      <c r="H3" s="2" t="s">
        <v>186</v>
      </c>
      <c r="I3" s="2"/>
      <c r="J3" s="2"/>
      <c r="K3" s="2"/>
      <c r="L3" s="2">
        <v>1</v>
      </c>
      <c r="M3" s="2" t="s">
        <v>121</v>
      </c>
      <c r="N3" s="3" t="s">
        <v>107</v>
      </c>
    </row>
    <row r="4" spans="1:14" ht="24.75" customHeight="1">
      <c r="A4" s="2" t="s">
        <v>183</v>
      </c>
      <c r="B4" s="2" t="s">
        <v>18</v>
      </c>
      <c r="C4" s="2" t="s">
        <v>187</v>
      </c>
      <c r="D4" s="2" t="s">
        <v>19</v>
      </c>
      <c r="E4" s="2" t="s">
        <v>188</v>
      </c>
      <c r="F4" s="2" t="s">
        <v>120</v>
      </c>
      <c r="G4" s="2" t="s">
        <v>120</v>
      </c>
      <c r="H4" s="2" t="s">
        <v>186</v>
      </c>
      <c r="I4" s="2"/>
      <c r="J4" s="2"/>
      <c r="K4" s="2"/>
      <c r="L4" s="2">
        <v>2</v>
      </c>
      <c r="M4" s="2" t="s">
        <v>121</v>
      </c>
      <c r="N4" s="3" t="s">
        <v>107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2.140625" style="0" customWidth="1"/>
    <col min="2" max="2" width="7.8515625" style="0" customWidth="1"/>
    <col min="4" max="4" width="5.57421875" style="0" customWidth="1"/>
    <col min="5" max="5" width="19.57421875" style="0" customWidth="1"/>
    <col min="9" max="9" width="6.57421875" style="0" customWidth="1"/>
    <col min="10" max="10" width="5.8515625" style="0" customWidth="1"/>
    <col min="12" max="12" width="5.28125" style="0" customWidth="1"/>
    <col min="14" max="14" width="6.28125" style="0" customWidth="1"/>
  </cols>
  <sheetData>
    <row r="1" spans="1:14" ht="39" customHeight="1">
      <c r="A1" s="23" t="s">
        <v>189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75" customHeight="1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26</v>
      </c>
      <c r="J2" s="1" t="s">
        <v>27</v>
      </c>
      <c r="K2" s="1" t="s">
        <v>28</v>
      </c>
      <c r="L2" s="1" t="s">
        <v>16</v>
      </c>
      <c r="M2" s="1" t="s">
        <v>17</v>
      </c>
      <c r="N2" s="1" t="s">
        <v>29</v>
      </c>
    </row>
    <row r="3" spans="1:14" ht="24.75" customHeight="1">
      <c r="A3" s="1" t="s">
        <v>190</v>
      </c>
      <c r="B3" s="14" t="s">
        <v>191</v>
      </c>
      <c r="C3" s="1" t="s">
        <v>192</v>
      </c>
      <c r="D3" s="1" t="s">
        <v>45</v>
      </c>
      <c r="E3" s="1" t="s">
        <v>193</v>
      </c>
      <c r="F3" s="1" t="s">
        <v>120</v>
      </c>
      <c r="G3" s="1" t="s">
        <v>120</v>
      </c>
      <c r="H3" s="1">
        <v>0</v>
      </c>
      <c r="I3" s="1">
        <v>0</v>
      </c>
      <c r="J3" s="1"/>
      <c r="K3" s="1">
        <v>0</v>
      </c>
      <c r="L3" s="1"/>
      <c r="M3" s="1" t="s">
        <v>21</v>
      </c>
      <c r="N3" s="3" t="s">
        <v>208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2018-05-15T07:09:39Z</cp:lastPrinted>
  <dcterms:modified xsi:type="dcterms:W3CDTF">2018-05-17T07:48:28Z</dcterms:modified>
  <cp:category/>
  <cp:version/>
  <cp:contentType/>
  <cp:contentStatus/>
</cp:coreProperties>
</file>